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visibility="hidden" windowWidth="23040" windowHeight="9420"/>
  </bookViews>
  <sheets>
    <sheet name="管理端-移网质量类" sheetId="1" r:id="rId1"/>
    <sheet name="管理端-重复投诉率" sheetId="6" r:id="rId2"/>
    <sheet name="客户端-投诉问题解决满意度" sheetId="5" r:id="rId3"/>
    <sheet name="客户端-投诉问题解决率" sheetId="3" r:id="rId4"/>
    <sheet name="客户端-投诉问题响应率" sheetId="4" r:id="rId5"/>
    <sheet name="text" sheetId="7" r:id="rId6"/>
  </sheets>
  <definedNames>
    <definedName name="_xlnm._FilterDatabase" localSheetId="3" hidden="1">'客户端-投诉问题解决率'!$A$2:$D$2</definedName>
    <definedName name="_xlnm._FilterDatabase" localSheetId="0" hidden="1">'管理端-移网质量类'!$A$2:$V$2</definedName>
    <definedName name="_xlnm._FilterDatabase" localSheetId="4" hidden="1">'客户端-投诉问题响应率'!$A$2:$D$2</definedName>
    <definedName name="_xlnm._FilterDatabase" localSheetId="2" hidden="1">'客户端-投诉问题解决满意度'!$A$2:$D$2</definedName>
    <definedName name="_xlnm._FilterDatabase" localSheetId="1" hidden="1">'管理端-重复投诉率'!$A$3:$G$3</definedName>
  </definedNames>
  <calcPr calcId="144525"/>
  <oleSize ref="A1:V16"/>
</workbook>
</file>

<file path=xl/sharedStrings.xml><?xml version="1.0" encoding="utf-8"?>
<sst xmlns="http://schemas.openxmlformats.org/spreadsheetml/2006/main" count="221" uniqueCount="54">
  <si>
    <r>
      <rPr>
        <b/>
        <sz val="9"/>
        <color theme="1"/>
        <rFont val="等线"/>
        <charset val="134"/>
        <scheme val="minor"/>
      </rPr>
      <t>2023</t>
    </r>
    <r>
      <rPr>
        <b/>
        <sz val="9"/>
        <rFont val="宋体"/>
        <charset val="134"/>
      </rPr>
      <t>年客服投诉清单各地市投诉率情况（</t>
    </r>
    <r>
      <rPr>
        <b/>
        <sz val="9"/>
        <rFont val="等线"/>
        <charset val="134"/>
      </rPr>
      <t>管理端-移网质量类</t>
    </r>
    <r>
      <rPr>
        <b/>
        <sz val="9"/>
        <rFont val="宋体"/>
        <charset val="134"/>
      </rPr>
      <t>）</t>
    </r>
  </si>
  <si>
    <t>地市</t>
  </si>
  <si>
    <t>1日</t>
  </si>
  <si>
    <t>2日</t>
  </si>
  <si>
    <t>3日</t>
  </si>
  <si>
    <t>4日</t>
  </si>
  <si>
    <t>5日</t>
  </si>
  <si>
    <t>6日</t>
  </si>
  <si>
    <t>7日</t>
  </si>
  <si>
    <t>8日</t>
  </si>
  <si>
    <t>9日</t>
  </si>
  <si>
    <t>10日</t>
  </si>
  <si>
    <t>11日</t>
  </si>
  <si>
    <t>12日</t>
  </si>
  <si>
    <t>13日</t>
  </si>
  <si>
    <t>14日</t>
  </si>
  <si>
    <t>投诉总量</t>
  </si>
  <si>
    <t>用户数</t>
  </si>
  <si>
    <t>目前万投率</t>
  </si>
  <si>
    <t>本月预测</t>
  </si>
  <si>
    <t>目标值</t>
  </si>
  <si>
    <t>与目标差距</t>
  </si>
  <si>
    <t>保定</t>
  </si>
  <si>
    <t>沧州</t>
  </si>
  <si>
    <t>承德</t>
  </si>
  <si>
    <t>邯郸</t>
  </si>
  <si>
    <t>衡水</t>
  </si>
  <si>
    <t>廊坊</t>
  </si>
  <si>
    <t>秦皇岛</t>
  </si>
  <si>
    <t>石家庄</t>
  </si>
  <si>
    <t>唐山</t>
  </si>
  <si>
    <t>邢台</t>
  </si>
  <si>
    <t>雄安</t>
  </si>
  <si>
    <t>张家口</t>
  </si>
  <si>
    <t>全省</t>
  </si>
  <si>
    <t>总计</t>
  </si>
  <si>
    <t>重复投诉率（1-14）</t>
  </si>
  <si>
    <t>重复投诉工单数</t>
  </si>
  <si>
    <t>重复投诉率</t>
  </si>
  <si>
    <t>增量</t>
  </si>
  <si>
    <t>总工单数</t>
  </si>
  <si>
    <t>2月截止12日</t>
  </si>
  <si>
    <t>2月截止14日</t>
  </si>
  <si>
    <t>投诉问题解决满意率（1-14）</t>
  </si>
  <si>
    <t>投诉问题解决满意率</t>
  </si>
  <si>
    <t>达标值</t>
  </si>
  <si>
    <t>与达标值差距</t>
  </si>
  <si>
    <t>投诉满意率</t>
  </si>
  <si>
    <t>满意率=满意/（满意+不满意+一般）</t>
  </si>
  <si>
    <t>投诉问题解决率（1-14）</t>
  </si>
  <si>
    <t>投诉问题解决率</t>
  </si>
  <si>
    <t>投诉问题响应率（1-14）</t>
  </si>
  <si>
    <t>投诉问题响应率</t>
  </si>
  <si>
    <r>
      <rPr>
        <sz val="11"/>
        <color theme="1"/>
        <rFont val="等线"/>
        <charset val="134"/>
        <scheme val="minor"/>
      </rPr>
      <t>2023年2月截至14日移动网投诉情况统计：
管理端-移网质量类：投诉率：所有地市均达到目标值，石家庄</t>
    </r>
    <r>
      <rPr>
        <sz val="11"/>
        <color rgb="FFC00000"/>
        <rFont val="等线"/>
        <charset val="134"/>
        <scheme val="minor"/>
      </rPr>
      <t>、保定、雄安</t>
    </r>
    <r>
      <rPr>
        <sz val="11"/>
        <color theme="1"/>
        <rFont val="等线"/>
        <charset val="134"/>
        <scheme val="minor"/>
      </rPr>
      <t>排名靠后；重复投诉率：雄安、保定、廊坊增长较快。
客户端-移网网络体验：投诉问题解决满意率：石家庄</t>
    </r>
    <r>
      <rPr>
        <sz val="11"/>
        <color rgb="FFC00000"/>
        <rFont val="等线"/>
        <charset val="134"/>
        <scheme val="minor"/>
      </rPr>
      <t>、保定、沧州</t>
    </r>
    <r>
      <rPr>
        <sz val="11"/>
        <color theme="1"/>
        <rFont val="等线"/>
        <charset val="134"/>
        <scheme val="minor"/>
      </rPr>
      <t>较低，与达标值差距较大；投诉问题解决率：唐山、张家口、石家庄较低，与达标值差距较大；投诉问题响应率：雄安、石家庄、邯郸较低，与达标值差距较大。</t>
    </r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</si>
</sst>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%"/>
  </numFmts>
  <fonts count="30">
    <font>
      <sz val="11"/>
      <color theme="1"/>
      <name val="等线"/>
      <charset val="134"/>
      <scheme val="minor"/>
    </font>
    <font>
      <sz val="9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0.5"/>
      <color rgb="FF171A1D"/>
      <name val="Segoe UI"/>
      <charset val="134"/>
    </font>
    <font>
      <sz val="11"/>
      <name val="Courier New"/>
      <charset val="134"/>
    </font>
    <font>
      <sz val="11"/>
      <name val="微软雅黑"/>
      <charset val="134"/>
    </font>
    <font>
      <sz val="11"/>
      <name val="宋体"/>
      <charset val="134"/>
    </font>
    <font>
      <b/>
      <sz val="9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C00000"/>
      <name val="等线"/>
      <charset val="134"/>
      <scheme val="minor"/>
    </font>
    <font>
      <b/>
      <sz val="9"/>
      <name val="宋体"/>
      <charset val="134"/>
    </font>
    <font>
      <b/>
      <sz val="9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6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3">
    <xf numFmtId="0" fontId="0" fillId="0" borderId="0" xfId="0"/>
    <xf numFmtId="0" fontId="0" fillId="0" borderId="0" xfId="0" applyFont="1" applyAlignment="1">
      <alignment vertical="top" wrapText="1"/>
    </xf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0" borderId="1" xfId="3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/>
    <xf numFmtId="176" fontId="2" fillId="0" borderId="0" xfId="0" applyNumberFormat="1" applyFont="1"/>
    <xf numFmtId="10" fontId="2" fillId="0" borderId="0" xfId="0" applyNumberFormat="1" applyFont="1"/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0" borderId="1" xfId="3" applyNumberFormat="1" applyFont="1" applyBorder="1" applyAlignment="1">
      <alignment horizontal="center"/>
    </xf>
    <xf numFmtId="9" fontId="2" fillId="0" borderId="1" xfId="0" applyNumberFormat="1" applyFont="1" applyBorder="1" applyAlignment="1">
      <alignment horizontal="center"/>
    </xf>
    <xf numFmtId="176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/>
    <xf numFmtId="10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/>
    <xf numFmtId="0" fontId="0" fillId="2" borderId="0" xfId="0" applyFill="1"/>
    <xf numFmtId="0" fontId="0" fillId="2" borderId="1" xfId="0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76" fontId="0" fillId="0" borderId="1" xfId="3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49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7" fillId="0" borderId="4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customXml" Target="../customXml/item3.xml"/><Relationship Id="rId8" Type="http://schemas.openxmlformats.org/officeDocument/2006/relationships/customXml" Target="../customXml/item2.xml"/><Relationship Id="rId7" Type="http://schemas.openxmlformats.org/officeDocument/2006/relationships/customXml" Target="../customXml/item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6"/>
  <sheetViews>
    <sheetView tabSelected="1" workbookViewId="0">
      <selection activeCell="A1" sqref="A1:V1"/>
    </sheetView>
  </sheetViews>
  <sheetFormatPr defaultColWidth="9" defaultRowHeight="12"/>
  <cols>
    <col min="1" max="1" width="5.5" style="2" customWidth="1"/>
    <col min="2" max="15" width="3.425" style="2" customWidth="1"/>
    <col min="16" max="16" width="7" style="2" customWidth="1"/>
    <col min="17" max="17" width="6.5" style="2" customWidth="1"/>
    <col min="18" max="18" width="8.5" style="2" customWidth="1"/>
    <col min="19" max="19" width="7" style="2" customWidth="1"/>
    <col min="20" max="20" width="5.5" style="2" customWidth="1"/>
    <col min="21" max="21" width="8.5" style="2" customWidth="1"/>
    <col min="22" max="22" width="5.5" style="2" customWidth="1"/>
    <col min="23" max="16384" width="9" style="2"/>
  </cols>
  <sheetData>
    <row r="1" spans="1:22">
      <c r="A1" s="38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41"/>
    </row>
    <row r="2" spans="1:22">
      <c r="A2" s="37" t="s">
        <v>1</v>
      </c>
      <c r="B2" s="37" t="s">
        <v>2</v>
      </c>
      <c r="C2" s="37" t="s">
        <v>3</v>
      </c>
      <c r="D2" s="37" t="s">
        <v>4</v>
      </c>
      <c r="E2" s="37" t="s">
        <v>5</v>
      </c>
      <c r="F2" s="37" t="s">
        <v>6</v>
      </c>
      <c r="G2" s="37" t="s">
        <v>7</v>
      </c>
      <c r="H2" s="37" t="s">
        <v>8</v>
      </c>
      <c r="I2" s="37" t="s">
        <v>9</v>
      </c>
      <c r="J2" s="37" t="s">
        <v>10</v>
      </c>
      <c r="K2" s="37" t="s">
        <v>11</v>
      </c>
      <c r="L2" s="37" t="s">
        <v>12</v>
      </c>
      <c r="M2" s="37" t="s">
        <v>13</v>
      </c>
      <c r="N2" s="37" t="s">
        <v>14</v>
      </c>
      <c r="O2" s="37" t="s">
        <v>15</v>
      </c>
      <c r="P2" s="37" t="s">
        <v>16</v>
      </c>
      <c r="Q2" s="37" t="s">
        <v>17</v>
      </c>
      <c r="R2" s="37" t="s">
        <v>18</v>
      </c>
      <c r="S2" s="37" t="s">
        <v>19</v>
      </c>
      <c r="T2" s="37" t="s">
        <v>20</v>
      </c>
      <c r="U2" s="37" t="s">
        <v>21</v>
      </c>
      <c r="V2" s="37" t="s">
        <v>1</v>
      </c>
    </row>
    <row r="3" spans="1:22">
      <c r="A3" s="37" t="s">
        <v>22</v>
      </c>
      <c r="B3" s="36">
        <v>14</v>
      </c>
      <c r="C3" s="36">
        <v>34</v>
      </c>
      <c r="D3" s="36">
        <v>43</v>
      </c>
      <c r="E3" s="36">
        <v>33</v>
      </c>
      <c r="F3" s="36">
        <v>38</v>
      </c>
      <c r="G3" s="36">
        <v>46</v>
      </c>
      <c r="H3" s="36">
        <v>52</v>
      </c>
      <c r="I3" s="36">
        <v>35</v>
      </c>
      <c r="J3" s="36">
        <v>40</v>
      </c>
      <c r="K3" s="36">
        <v>34</v>
      </c>
      <c r="L3" s="36">
        <v>34</v>
      </c>
      <c r="M3" s="36">
        <v>32</v>
      </c>
      <c r="N3" s="36">
        <v>49</v>
      </c>
      <c r="O3" s="36">
        <v>28</v>
      </c>
      <c r="P3" s="36">
        <v>512</v>
      </c>
      <c r="Q3" s="37">
        <v>247.54</v>
      </c>
      <c r="R3" s="42">
        <f>P3/Q3</f>
        <v>2.06835258948049</v>
      </c>
      <c r="S3" s="42">
        <f>R3*28/14</f>
        <v>4.13670517896098</v>
      </c>
      <c r="T3" s="42">
        <v>4.38038983688595</v>
      </c>
      <c r="U3" s="42">
        <f t="shared" ref="U3:U15" si="0">S3-T3</f>
        <v>-0.243684657924974</v>
      </c>
      <c r="V3" s="37" t="s">
        <v>22</v>
      </c>
    </row>
    <row r="4" spans="1:22">
      <c r="A4" s="37" t="s">
        <v>23</v>
      </c>
      <c r="B4" s="36">
        <v>42</v>
      </c>
      <c r="C4" s="36">
        <v>17</v>
      </c>
      <c r="D4" s="36">
        <v>13</v>
      </c>
      <c r="E4" s="36">
        <v>17</v>
      </c>
      <c r="F4" s="36">
        <v>12</v>
      </c>
      <c r="G4" s="36">
        <v>22</v>
      </c>
      <c r="H4" s="36">
        <v>27</v>
      </c>
      <c r="I4" s="36">
        <v>27</v>
      </c>
      <c r="J4" s="36">
        <v>38</v>
      </c>
      <c r="K4" s="36">
        <v>25</v>
      </c>
      <c r="L4" s="36">
        <v>11</v>
      </c>
      <c r="M4" s="36">
        <v>21</v>
      </c>
      <c r="N4" s="36">
        <v>35</v>
      </c>
      <c r="O4" s="36">
        <v>34</v>
      </c>
      <c r="P4" s="36">
        <v>341</v>
      </c>
      <c r="Q4" s="37">
        <v>231.41</v>
      </c>
      <c r="R4" s="42">
        <f t="shared" ref="R4:R15" si="1">P4/Q4</f>
        <v>1.47357503997234</v>
      </c>
      <c r="S4" s="42">
        <f t="shared" ref="S4:S15" si="2">R4*28/14</f>
        <v>2.94715007994469</v>
      </c>
      <c r="T4" s="42">
        <v>4.31875811681364</v>
      </c>
      <c r="U4" s="42">
        <f t="shared" si="0"/>
        <v>-1.37160803686895</v>
      </c>
      <c r="V4" s="37" t="s">
        <v>23</v>
      </c>
    </row>
    <row r="5" spans="1:22">
      <c r="A5" s="37" t="s">
        <v>24</v>
      </c>
      <c r="B5" s="36">
        <v>6</v>
      </c>
      <c r="C5" s="36">
        <v>10</v>
      </c>
      <c r="D5" s="36">
        <v>7</v>
      </c>
      <c r="E5" s="36">
        <v>5</v>
      </c>
      <c r="F5" s="36">
        <v>1</v>
      </c>
      <c r="G5" s="36">
        <v>3</v>
      </c>
      <c r="H5" s="36">
        <v>10</v>
      </c>
      <c r="I5" s="36">
        <v>11</v>
      </c>
      <c r="J5" s="36">
        <v>6</v>
      </c>
      <c r="K5" s="36">
        <v>6</v>
      </c>
      <c r="L5" s="36">
        <v>6</v>
      </c>
      <c r="M5" s="36">
        <v>7</v>
      </c>
      <c r="N5" s="36">
        <v>11</v>
      </c>
      <c r="O5" s="36">
        <v>7</v>
      </c>
      <c r="P5" s="36">
        <v>96</v>
      </c>
      <c r="Q5" s="37">
        <v>101.55</v>
      </c>
      <c r="R5" s="42">
        <f t="shared" si="1"/>
        <v>0.945347119645495</v>
      </c>
      <c r="S5" s="42">
        <f t="shared" si="2"/>
        <v>1.89069423929099</v>
      </c>
      <c r="T5" s="42">
        <v>4.32327109962619</v>
      </c>
      <c r="U5" s="42">
        <f t="shared" si="0"/>
        <v>-2.4325768603352</v>
      </c>
      <c r="V5" s="37" t="s">
        <v>24</v>
      </c>
    </row>
    <row r="6" spans="1:22">
      <c r="A6" s="37" t="s">
        <v>25</v>
      </c>
      <c r="B6" s="36">
        <v>37</v>
      </c>
      <c r="C6" s="36">
        <v>18</v>
      </c>
      <c r="D6" s="36">
        <v>12</v>
      </c>
      <c r="E6" s="36">
        <v>11</v>
      </c>
      <c r="F6" s="36">
        <v>6</v>
      </c>
      <c r="G6" s="36">
        <v>36</v>
      </c>
      <c r="H6" s="36">
        <v>34</v>
      </c>
      <c r="I6" s="36">
        <v>20</v>
      </c>
      <c r="J6" s="36">
        <v>14</v>
      </c>
      <c r="K6" s="36">
        <v>27</v>
      </c>
      <c r="L6" s="36">
        <v>17</v>
      </c>
      <c r="M6" s="36">
        <v>11</v>
      </c>
      <c r="N6" s="36">
        <v>21</v>
      </c>
      <c r="O6" s="36">
        <v>17</v>
      </c>
      <c r="P6" s="36">
        <v>281</v>
      </c>
      <c r="Q6" s="37">
        <v>272.19</v>
      </c>
      <c r="R6" s="42">
        <f t="shared" si="1"/>
        <v>1.03236709651346</v>
      </c>
      <c r="S6" s="42">
        <f t="shared" si="2"/>
        <v>2.06473419302693</v>
      </c>
      <c r="T6" s="42">
        <v>4.27511778496194</v>
      </c>
      <c r="U6" s="42">
        <f t="shared" si="0"/>
        <v>-2.21038359193501</v>
      </c>
      <c r="V6" s="37" t="s">
        <v>25</v>
      </c>
    </row>
    <row r="7" spans="1:22">
      <c r="A7" s="37" t="s">
        <v>26</v>
      </c>
      <c r="B7" s="36">
        <v>11</v>
      </c>
      <c r="C7" s="36">
        <v>8</v>
      </c>
      <c r="D7" s="36">
        <v>17</v>
      </c>
      <c r="E7" s="36">
        <v>17</v>
      </c>
      <c r="F7" s="36">
        <v>10</v>
      </c>
      <c r="G7" s="36">
        <v>22</v>
      </c>
      <c r="H7" s="36">
        <v>9</v>
      </c>
      <c r="I7" s="36">
        <v>15</v>
      </c>
      <c r="J7" s="36">
        <v>23</v>
      </c>
      <c r="K7" s="36">
        <v>13</v>
      </c>
      <c r="L7" s="36">
        <v>8</v>
      </c>
      <c r="M7" s="36">
        <v>10</v>
      </c>
      <c r="N7" s="36">
        <v>18</v>
      </c>
      <c r="O7" s="36">
        <v>11</v>
      </c>
      <c r="P7" s="36">
        <v>192</v>
      </c>
      <c r="Q7" s="37">
        <v>153.78</v>
      </c>
      <c r="R7" s="42">
        <f t="shared" si="1"/>
        <v>1.24853687085447</v>
      </c>
      <c r="S7" s="42">
        <f t="shared" si="2"/>
        <v>2.49707374170893</v>
      </c>
      <c r="T7" s="42">
        <v>3.31622095989556</v>
      </c>
      <c r="U7" s="42">
        <f t="shared" si="0"/>
        <v>-0.819147218186625</v>
      </c>
      <c r="V7" s="37" t="s">
        <v>26</v>
      </c>
    </row>
    <row r="8" spans="1:22">
      <c r="A8" s="37" t="s">
        <v>27</v>
      </c>
      <c r="B8" s="36">
        <v>10</v>
      </c>
      <c r="C8" s="36">
        <v>9</v>
      </c>
      <c r="D8" s="36">
        <v>9</v>
      </c>
      <c r="E8" s="36">
        <v>7</v>
      </c>
      <c r="F8" s="36">
        <v>9</v>
      </c>
      <c r="G8" s="36">
        <v>20</v>
      </c>
      <c r="H8" s="36">
        <v>8</v>
      </c>
      <c r="I8" s="36">
        <v>25</v>
      </c>
      <c r="J8" s="36">
        <v>14</v>
      </c>
      <c r="K8" s="36">
        <v>27</v>
      </c>
      <c r="L8" s="36">
        <v>7</v>
      </c>
      <c r="M8" s="36">
        <v>9</v>
      </c>
      <c r="N8" s="36">
        <v>19</v>
      </c>
      <c r="O8" s="36">
        <v>17</v>
      </c>
      <c r="P8" s="36">
        <v>190</v>
      </c>
      <c r="Q8" s="37">
        <v>162.15</v>
      </c>
      <c r="R8" s="42">
        <f t="shared" si="1"/>
        <v>1.17175454825779</v>
      </c>
      <c r="S8" s="42">
        <f t="shared" si="2"/>
        <v>2.34350909651557</v>
      </c>
      <c r="T8" s="42">
        <v>4.52908166000581</v>
      </c>
      <c r="U8" s="42">
        <f t="shared" si="0"/>
        <v>-2.18557256349024</v>
      </c>
      <c r="V8" s="37" t="s">
        <v>27</v>
      </c>
    </row>
    <row r="9" spans="1:22">
      <c r="A9" s="37" t="s">
        <v>28</v>
      </c>
      <c r="B9" s="36">
        <v>10</v>
      </c>
      <c r="C9" s="36">
        <v>7</v>
      </c>
      <c r="D9" s="36">
        <v>5</v>
      </c>
      <c r="E9" s="36">
        <v>18</v>
      </c>
      <c r="F9" s="36">
        <v>10</v>
      </c>
      <c r="G9" s="36">
        <v>9</v>
      </c>
      <c r="H9" s="36">
        <v>10</v>
      </c>
      <c r="I9" s="36">
        <v>10</v>
      </c>
      <c r="J9" s="36">
        <v>12</v>
      </c>
      <c r="K9" s="36">
        <v>10</v>
      </c>
      <c r="L9" s="36">
        <v>4</v>
      </c>
      <c r="M9" s="36">
        <v>8</v>
      </c>
      <c r="N9" s="36">
        <v>10</v>
      </c>
      <c r="O9" s="36">
        <v>8</v>
      </c>
      <c r="P9" s="36">
        <v>131</v>
      </c>
      <c r="Q9" s="37">
        <v>103.26</v>
      </c>
      <c r="R9" s="42">
        <f t="shared" si="1"/>
        <v>1.26864226225063</v>
      </c>
      <c r="S9" s="42">
        <f t="shared" si="2"/>
        <v>2.53728452450126</v>
      </c>
      <c r="T9" s="42">
        <v>4.22820673613339</v>
      </c>
      <c r="U9" s="42">
        <f t="shared" si="0"/>
        <v>-1.69092221163213</v>
      </c>
      <c r="V9" s="37" t="s">
        <v>28</v>
      </c>
    </row>
    <row r="10" spans="1:22">
      <c r="A10" s="37" t="s">
        <v>29</v>
      </c>
      <c r="B10" s="36">
        <v>33</v>
      </c>
      <c r="C10" s="36">
        <v>37</v>
      </c>
      <c r="D10" s="36">
        <v>25</v>
      </c>
      <c r="E10" s="36">
        <v>25</v>
      </c>
      <c r="F10" s="36">
        <v>24</v>
      </c>
      <c r="G10" s="36">
        <v>90</v>
      </c>
      <c r="H10" s="36">
        <v>50</v>
      </c>
      <c r="I10" s="36">
        <v>64</v>
      </c>
      <c r="J10" s="36">
        <v>77</v>
      </c>
      <c r="K10" s="36">
        <v>58</v>
      </c>
      <c r="L10" s="36">
        <v>52</v>
      </c>
      <c r="M10" s="36">
        <v>61</v>
      </c>
      <c r="N10" s="36">
        <v>109</v>
      </c>
      <c r="O10" s="36">
        <v>82</v>
      </c>
      <c r="P10" s="36">
        <v>787</v>
      </c>
      <c r="Q10" s="37">
        <v>362.69</v>
      </c>
      <c r="R10" s="42">
        <f t="shared" si="1"/>
        <v>2.16989715735201</v>
      </c>
      <c r="S10" s="42">
        <f t="shared" si="2"/>
        <v>4.33979431470402</v>
      </c>
      <c r="T10" s="42">
        <v>4.61540151339759</v>
      </c>
      <c r="U10" s="42">
        <f t="shared" si="0"/>
        <v>-0.275607198693573</v>
      </c>
      <c r="V10" s="37" t="s">
        <v>29</v>
      </c>
    </row>
    <row r="11" spans="1:22">
      <c r="A11" s="37" t="s">
        <v>30</v>
      </c>
      <c r="B11" s="36">
        <v>16</v>
      </c>
      <c r="C11" s="36">
        <v>23</v>
      </c>
      <c r="D11" s="36">
        <v>18</v>
      </c>
      <c r="E11" s="36">
        <v>11</v>
      </c>
      <c r="F11" s="36">
        <v>9</v>
      </c>
      <c r="G11" s="36">
        <v>34</v>
      </c>
      <c r="H11" s="36">
        <v>41</v>
      </c>
      <c r="I11" s="36">
        <v>31</v>
      </c>
      <c r="J11" s="36">
        <v>32</v>
      </c>
      <c r="K11" s="36">
        <v>23</v>
      </c>
      <c r="L11" s="36">
        <v>10</v>
      </c>
      <c r="M11" s="36">
        <v>8</v>
      </c>
      <c r="N11" s="36">
        <v>31</v>
      </c>
      <c r="O11" s="36">
        <v>27</v>
      </c>
      <c r="P11" s="36">
        <v>314</v>
      </c>
      <c r="Q11" s="37">
        <v>242.8</v>
      </c>
      <c r="R11" s="42">
        <f t="shared" si="1"/>
        <v>1.29324546952224</v>
      </c>
      <c r="S11" s="42">
        <f t="shared" si="2"/>
        <v>2.58649093904448</v>
      </c>
      <c r="T11" s="42">
        <v>4.36985674016934</v>
      </c>
      <c r="U11" s="42">
        <f t="shared" si="0"/>
        <v>-1.78336580112486</v>
      </c>
      <c r="V11" s="37" t="s">
        <v>30</v>
      </c>
    </row>
    <row r="12" spans="1:22">
      <c r="A12" s="37" t="s">
        <v>31</v>
      </c>
      <c r="B12" s="36">
        <v>14</v>
      </c>
      <c r="C12" s="36">
        <v>16</v>
      </c>
      <c r="D12" s="36">
        <v>15</v>
      </c>
      <c r="E12" s="36">
        <v>12</v>
      </c>
      <c r="F12" s="36">
        <v>10</v>
      </c>
      <c r="G12" s="36">
        <v>14</v>
      </c>
      <c r="H12" s="36">
        <v>13</v>
      </c>
      <c r="I12" s="36">
        <v>10</v>
      </c>
      <c r="J12" s="36">
        <v>17</v>
      </c>
      <c r="K12" s="36">
        <v>16</v>
      </c>
      <c r="L12" s="36">
        <v>18</v>
      </c>
      <c r="M12" s="36">
        <v>28</v>
      </c>
      <c r="N12" s="36">
        <v>20</v>
      </c>
      <c r="O12" s="36">
        <v>16</v>
      </c>
      <c r="P12" s="36">
        <v>219</v>
      </c>
      <c r="Q12" s="37">
        <v>174.9</v>
      </c>
      <c r="R12" s="42">
        <f t="shared" si="1"/>
        <v>1.25214408233276</v>
      </c>
      <c r="S12" s="42">
        <f t="shared" si="2"/>
        <v>2.50428816466552</v>
      </c>
      <c r="T12" s="42">
        <v>3.9368744643197</v>
      </c>
      <c r="U12" s="42">
        <f t="shared" si="0"/>
        <v>-1.43258629965418</v>
      </c>
      <c r="V12" s="37" t="s">
        <v>31</v>
      </c>
    </row>
    <row r="13" spans="1:22">
      <c r="A13" s="37" t="s">
        <v>32</v>
      </c>
      <c r="B13" s="36"/>
      <c r="C13" s="36">
        <v>2</v>
      </c>
      <c r="D13" s="36">
        <v>2</v>
      </c>
      <c r="E13" s="36">
        <v>2</v>
      </c>
      <c r="F13" s="36">
        <v>4</v>
      </c>
      <c r="G13" s="36">
        <v>2</v>
      </c>
      <c r="H13" s="36">
        <v>2</v>
      </c>
      <c r="I13" s="36">
        <v>6</v>
      </c>
      <c r="J13" s="36">
        <v>3</v>
      </c>
      <c r="K13" s="36">
        <v>4</v>
      </c>
      <c r="L13" s="36">
        <v>4</v>
      </c>
      <c r="M13" s="36">
        <v>2</v>
      </c>
      <c r="N13" s="36">
        <v>2</v>
      </c>
      <c r="O13" s="36">
        <v>5</v>
      </c>
      <c r="P13" s="36">
        <v>40</v>
      </c>
      <c r="Q13" s="37">
        <v>25.26</v>
      </c>
      <c r="R13" s="42">
        <f t="shared" si="1"/>
        <v>1.58353127474268</v>
      </c>
      <c r="S13" s="42">
        <f t="shared" si="2"/>
        <v>3.16706254948535</v>
      </c>
      <c r="T13" s="42">
        <v>5.84798719564965</v>
      </c>
      <c r="U13" s="42">
        <f t="shared" si="0"/>
        <v>-2.6809246461643</v>
      </c>
      <c r="V13" s="37" t="s">
        <v>32</v>
      </c>
    </row>
    <row r="14" spans="1:22">
      <c r="A14" s="37" t="s">
        <v>33</v>
      </c>
      <c r="B14" s="36">
        <v>8</v>
      </c>
      <c r="C14" s="36">
        <v>7</v>
      </c>
      <c r="D14" s="36">
        <v>16</v>
      </c>
      <c r="E14" s="36">
        <v>11</v>
      </c>
      <c r="F14" s="36">
        <v>4</v>
      </c>
      <c r="G14" s="36">
        <v>5</v>
      </c>
      <c r="H14" s="36">
        <v>17</v>
      </c>
      <c r="I14" s="36">
        <v>9</v>
      </c>
      <c r="J14" s="36">
        <v>4</v>
      </c>
      <c r="K14" s="36">
        <v>9</v>
      </c>
      <c r="L14" s="36">
        <v>7</v>
      </c>
      <c r="M14" s="36">
        <v>3</v>
      </c>
      <c r="N14" s="36">
        <v>3</v>
      </c>
      <c r="O14" s="36">
        <v>10</v>
      </c>
      <c r="P14" s="36">
        <v>113</v>
      </c>
      <c r="Q14" s="37">
        <v>95.66</v>
      </c>
      <c r="R14" s="42">
        <f t="shared" si="1"/>
        <v>1.1812669872465</v>
      </c>
      <c r="S14" s="42">
        <f t="shared" si="2"/>
        <v>2.362533974493</v>
      </c>
      <c r="T14" s="42">
        <v>4.30753425508949</v>
      </c>
      <c r="U14" s="42">
        <f t="shared" si="0"/>
        <v>-1.94500028059649</v>
      </c>
      <c r="V14" s="37" t="s">
        <v>33</v>
      </c>
    </row>
    <row r="15" spans="1:22">
      <c r="A15" s="37" t="s">
        <v>34</v>
      </c>
      <c r="B15" s="37">
        <v>201</v>
      </c>
      <c r="C15" s="37">
        <v>188</v>
      </c>
      <c r="D15" s="37">
        <v>182</v>
      </c>
      <c r="E15" s="37">
        <v>169</v>
      </c>
      <c r="F15" s="37">
        <v>137</v>
      </c>
      <c r="G15" s="37">
        <v>303</v>
      </c>
      <c r="H15" s="37">
        <v>273</v>
      </c>
      <c r="I15" s="37">
        <v>263</v>
      </c>
      <c r="J15" s="37">
        <v>280</v>
      </c>
      <c r="K15" s="37">
        <v>252</v>
      </c>
      <c r="L15" s="37">
        <v>178</v>
      </c>
      <c r="M15" s="37">
        <v>200</v>
      </c>
      <c r="N15" s="37">
        <v>328</v>
      </c>
      <c r="O15" s="37">
        <v>262</v>
      </c>
      <c r="P15" s="37">
        <v>3216</v>
      </c>
      <c r="Q15" s="37">
        <v>2173.19</v>
      </c>
      <c r="R15" s="42">
        <f t="shared" si="1"/>
        <v>1.47985219884133</v>
      </c>
      <c r="S15" s="42">
        <f t="shared" si="2"/>
        <v>2.95970439768267</v>
      </c>
      <c r="T15" s="42">
        <v>4.30316854222058</v>
      </c>
      <c r="U15" s="42">
        <f t="shared" si="0"/>
        <v>-1.34346414453791</v>
      </c>
      <c r="V15" s="37" t="s">
        <v>35</v>
      </c>
    </row>
    <row r="16" spans="2:15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</row>
  </sheetData>
  <sheetProtection formatCells="0" insertHyperlinks="0" autoFilter="0"/>
  <mergeCells count="1">
    <mergeCell ref="A1:V1"/>
  </mergeCells>
  <conditionalFormatting sqref="B15:O15">
    <cfRule type="colorScale" priority="22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R3:R1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S3:S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U3:U1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9"/>
  <sheetViews>
    <sheetView workbookViewId="0">
      <selection activeCell="A1" sqref="A1:G16"/>
    </sheetView>
  </sheetViews>
  <sheetFormatPr defaultColWidth="9" defaultRowHeight="14.25"/>
  <cols>
    <col min="11" max="11" width="8.14166666666667" customWidth="1"/>
    <col min="12" max="12" width="6.925" customWidth="1"/>
    <col min="13" max="14" width="8.21666666666667" customWidth="1"/>
    <col min="15" max="15" width="6" customWidth="1"/>
    <col min="16" max="19" width="6.71666666666667" customWidth="1"/>
    <col min="20" max="21" width="8.85" customWidth="1"/>
  </cols>
  <sheetData>
    <row r="1" spans="1:7">
      <c r="A1" s="13" t="s">
        <v>36</v>
      </c>
      <c r="B1" s="14"/>
      <c r="C1" s="14"/>
      <c r="D1" s="14"/>
      <c r="E1" s="14"/>
      <c r="F1" s="14"/>
      <c r="G1" s="15"/>
    </row>
    <row r="2" ht="27.65" customHeight="1" spans="1:21">
      <c r="A2" s="4"/>
      <c r="B2" s="4" t="s">
        <v>37</v>
      </c>
      <c r="C2" s="4"/>
      <c r="D2" s="4" t="s">
        <v>38</v>
      </c>
      <c r="E2" s="4"/>
      <c r="F2" s="34" t="s">
        <v>39</v>
      </c>
      <c r="G2" s="34"/>
      <c r="L2" s="4" t="s">
        <v>1</v>
      </c>
      <c r="M2" s="4" t="s">
        <v>40</v>
      </c>
      <c r="N2" s="4"/>
      <c r="O2" s="4"/>
      <c r="P2" s="4" t="s">
        <v>37</v>
      </c>
      <c r="Q2" s="4"/>
      <c r="R2" s="4" t="s">
        <v>38</v>
      </c>
      <c r="S2" s="4"/>
      <c r="T2" s="34" t="s">
        <v>39</v>
      </c>
      <c r="U2" s="34"/>
    </row>
    <row r="3" s="33" customFormat="1" ht="25.5" spans="1:21">
      <c r="A3" s="4" t="s">
        <v>1</v>
      </c>
      <c r="B3" s="4" t="s">
        <v>41</v>
      </c>
      <c r="C3" s="4" t="s">
        <v>42</v>
      </c>
      <c r="D3" s="4" t="s">
        <v>41</v>
      </c>
      <c r="E3" s="4" t="s">
        <v>42</v>
      </c>
      <c r="F3" s="4" t="s">
        <v>37</v>
      </c>
      <c r="G3" s="4" t="s">
        <v>38</v>
      </c>
      <c r="I3" s="35"/>
      <c r="J3" s="35"/>
      <c r="L3" s="4" t="s">
        <v>1</v>
      </c>
      <c r="M3" s="4" t="s">
        <v>41</v>
      </c>
      <c r="N3" s="4" t="s">
        <v>42</v>
      </c>
      <c r="O3" s="4" t="s">
        <v>1</v>
      </c>
      <c r="P3" s="4" t="s">
        <v>41</v>
      </c>
      <c r="Q3" s="4" t="s">
        <v>42</v>
      </c>
      <c r="R3" s="4" t="s">
        <v>41</v>
      </c>
      <c r="S3" s="4" t="s">
        <v>42</v>
      </c>
      <c r="T3" s="4" t="s">
        <v>37</v>
      </c>
      <c r="U3" s="4" t="s">
        <v>38</v>
      </c>
    </row>
    <row r="4" spans="1:21">
      <c r="A4" s="6" t="s">
        <v>32</v>
      </c>
      <c r="B4" s="6">
        <v>0</v>
      </c>
      <c r="C4" s="6">
        <v>1</v>
      </c>
      <c r="D4" s="7">
        <v>0</v>
      </c>
      <c r="E4" s="7">
        <v>0.025</v>
      </c>
      <c r="F4" s="19">
        <v>1</v>
      </c>
      <c r="G4" s="18">
        <v>0.025</v>
      </c>
      <c r="I4" s="35"/>
      <c r="J4" s="35"/>
      <c r="L4" s="6" t="s">
        <v>22</v>
      </c>
      <c r="M4" s="36">
        <v>435</v>
      </c>
      <c r="N4" s="36">
        <v>512</v>
      </c>
      <c r="O4" s="6" t="s">
        <v>22</v>
      </c>
      <c r="P4" s="6">
        <v>15</v>
      </c>
      <c r="Q4" s="6">
        <v>26</v>
      </c>
      <c r="R4" s="7">
        <f>P4/M4</f>
        <v>0.0344827586206897</v>
      </c>
      <c r="S4" s="7">
        <f>Q4/N4</f>
        <v>0.05078125</v>
      </c>
      <c r="T4" s="19">
        <f>Q4-P4</f>
        <v>11</v>
      </c>
      <c r="U4" s="18">
        <f>S4-R4</f>
        <v>0.0162984913793103</v>
      </c>
    </row>
    <row r="5" spans="1:21">
      <c r="A5" s="6" t="s">
        <v>22</v>
      </c>
      <c r="B5" s="6">
        <v>15</v>
      </c>
      <c r="C5" s="6">
        <v>26</v>
      </c>
      <c r="D5" s="7">
        <v>0.0344827586206897</v>
      </c>
      <c r="E5" s="7">
        <v>0.05078125</v>
      </c>
      <c r="F5" s="19">
        <v>11</v>
      </c>
      <c r="G5" s="18">
        <v>0.0162984913793103</v>
      </c>
      <c r="I5" s="35"/>
      <c r="J5" s="35"/>
      <c r="L5" s="6" t="s">
        <v>23</v>
      </c>
      <c r="M5" s="36">
        <v>272</v>
      </c>
      <c r="N5" s="36">
        <v>341</v>
      </c>
      <c r="O5" s="6" t="s">
        <v>23</v>
      </c>
      <c r="P5" s="6">
        <v>9</v>
      </c>
      <c r="Q5" s="6">
        <v>13</v>
      </c>
      <c r="R5" s="7">
        <f t="shared" ref="R5:R16" si="0">P5/M5</f>
        <v>0.0330882352941176</v>
      </c>
      <c r="S5" s="7">
        <f t="shared" ref="S5:S16" si="1">Q5/N5</f>
        <v>0.0381231671554252</v>
      </c>
      <c r="T5" s="19">
        <f t="shared" ref="T5:T16" si="2">Q5-P5</f>
        <v>4</v>
      </c>
      <c r="U5" s="18">
        <f t="shared" ref="U5:U16" si="3">S5-R5</f>
        <v>0.00503493186130757</v>
      </c>
    </row>
    <row r="6" spans="1:21">
      <c r="A6" s="6" t="s">
        <v>27</v>
      </c>
      <c r="B6" s="6">
        <v>8</v>
      </c>
      <c r="C6" s="6">
        <v>12</v>
      </c>
      <c r="D6" s="7">
        <v>0.051948051948052</v>
      </c>
      <c r="E6" s="7">
        <v>0.0631578947368421</v>
      </c>
      <c r="F6" s="19">
        <v>4</v>
      </c>
      <c r="G6" s="18">
        <v>0.0112098427887902</v>
      </c>
      <c r="I6" s="35"/>
      <c r="J6" s="35"/>
      <c r="L6" s="6" t="s">
        <v>24</v>
      </c>
      <c r="M6" s="36">
        <v>78</v>
      </c>
      <c r="N6" s="36">
        <v>96</v>
      </c>
      <c r="O6" s="6" t="s">
        <v>24</v>
      </c>
      <c r="P6" s="6">
        <v>4</v>
      </c>
      <c r="Q6" s="6">
        <v>4</v>
      </c>
      <c r="R6" s="7">
        <f t="shared" si="0"/>
        <v>0.0512820512820513</v>
      </c>
      <c r="S6" s="7">
        <f t="shared" si="1"/>
        <v>0.0416666666666667</v>
      </c>
      <c r="T6" s="19">
        <f t="shared" si="2"/>
        <v>0</v>
      </c>
      <c r="U6" s="18">
        <f t="shared" si="3"/>
        <v>-0.00961538461538462</v>
      </c>
    </row>
    <row r="7" spans="1:21">
      <c r="A7" s="6" t="s">
        <v>23</v>
      </c>
      <c r="B7" s="6">
        <v>9</v>
      </c>
      <c r="C7" s="6">
        <v>13</v>
      </c>
      <c r="D7" s="7">
        <v>0.0330882352941176</v>
      </c>
      <c r="E7" s="7">
        <v>0.0381231671554252</v>
      </c>
      <c r="F7" s="19">
        <v>4</v>
      </c>
      <c r="G7" s="18">
        <v>0.00503493186130757</v>
      </c>
      <c r="I7" s="35"/>
      <c r="J7" s="35"/>
      <c r="L7" s="6" t="s">
        <v>25</v>
      </c>
      <c r="M7" s="36">
        <v>243</v>
      </c>
      <c r="N7" s="36">
        <v>281</v>
      </c>
      <c r="O7" s="6" t="s">
        <v>25</v>
      </c>
      <c r="P7" s="6">
        <v>13</v>
      </c>
      <c r="Q7" s="6">
        <v>15</v>
      </c>
      <c r="R7" s="7">
        <f t="shared" si="0"/>
        <v>0.0534979423868313</v>
      </c>
      <c r="S7" s="7">
        <f t="shared" si="1"/>
        <v>0.0533807829181495</v>
      </c>
      <c r="T7" s="19">
        <f t="shared" si="2"/>
        <v>2</v>
      </c>
      <c r="U7" s="18">
        <f t="shared" si="3"/>
        <v>-0.000117159468681807</v>
      </c>
    </row>
    <row r="8" spans="1:21">
      <c r="A8" s="6" t="s">
        <v>29</v>
      </c>
      <c r="B8" s="6">
        <v>11</v>
      </c>
      <c r="C8" s="6">
        <v>15</v>
      </c>
      <c r="D8" s="7">
        <v>0.0184563758389262</v>
      </c>
      <c r="E8" s="7">
        <v>0.0190597204574333</v>
      </c>
      <c r="F8" s="19">
        <v>4</v>
      </c>
      <c r="G8" s="18">
        <v>0.000603344618507116</v>
      </c>
      <c r="I8" s="35"/>
      <c r="J8" s="35"/>
      <c r="L8" s="6" t="s">
        <v>26</v>
      </c>
      <c r="M8" s="36">
        <v>163</v>
      </c>
      <c r="N8" s="36">
        <v>192</v>
      </c>
      <c r="O8" s="6" t="s">
        <v>26</v>
      </c>
      <c r="P8" s="6">
        <v>7</v>
      </c>
      <c r="Q8" s="6">
        <v>8</v>
      </c>
      <c r="R8" s="7">
        <f t="shared" si="0"/>
        <v>0.0429447852760736</v>
      </c>
      <c r="S8" s="7">
        <f t="shared" si="1"/>
        <v>0.0416666666666667</v>
      </c>
      <c r="T8" s="19">
        <f t="shared" si="2"/>
        <v>1</v>
      </c>
      <c r="U8" s="18">
        <f t="shared" si="3"/>
        <v>-0.00127811860940696</v>
      </c>
    </row>
    <row r="9" spans="1:21">
      <c r="A9" s="6" t="s">
        <v>30</v>
      </c>
      <c r="B9" s="6">
        <v>13</v>
      </c>
      <c r="C9" s="6">
        <v>16</v>
      </c>
      <c r="D9" s="7">
        <v>0.05078125</v>
      </c>
      <c r="E9" s="7">
        <v>0.0509554140127389</v>
      </c>
      <c r="F9" s="19">
        <v>3</v>
      </c>
      <c r="G9" s="18">
        <v>0.000174164012738856</v>
      </c>
      <c r="I9" s="35"/>
      <c r="J9" s="35"/>
      <c r="L9" s="6" t="s">
        <v>27</v>
      </c>
      <c r="M9" s="36">
        <v>154</v>
      </c>
      <c r="N9" s="36">
        <v>190</v>
      </c>
      <c r="O9" s="6" t="s">
        <v>27</v>
      </c>
      <c r="P9" s="6">
        <v>8</v>
      </c>
      <c r="Q9" s="6">
        <v>12</v>
      </c>
      <c r="R9" s="7">
        <f t="shared" si="0"/>
        <v>0.051948051948052</v>
      </c>
      <c r="S9" s="7">
        <f t="shared" si="1"/>
        <v>0.0631578947368421</v>
      </c>
      <c r="T9" s="19">
        <f t="shared" si="2"/>
        <v>4</v>
      </c>
      <c r="U9" s="18">
        <f t="shared" si="3"/>
        <v>0.0112098427887902</v>
      </c>
    </row>
    <row r="10" spans="1:21">
      <c r="A10" s="6" t="s">
        <v>25</v>
      </c>
      <c r="B10" s="6">
        <v>13</v>
      </c>
      <c r="C10" s="6">
        <v>15</v>
      </c>
      <c r="D10" s="7">
        <v>0.0534979423868313</v>
      </c>
      <c r="E10" s="7">
        <v>0.0533807829181495</v>
      </c>
      <c r="F10" s="19">
        <v>2</v>
      </c>
      <c r="G10" s="18">
        <v>-0.000117159468681807</v>
      </c>
      <c r="I10" s="35"/>
      <c r="J10" s="35"/>
      <c r="L10" s="6" t="s">
        <v>28</v>
      </c>
      <c r="M10" s="36">
        <v>113</v>
      </c>
      <c r="N10" s="36">
        <v>131</v>
      </c>
      <c r="O10" s="6" t="s">
        <v>28</v>
      </c>
      <c r="P10" s="6">
        <v>4</v>
      </c>
      <c r="Q10" s="6">
        <v>4</v>
      </c>
      <c r="R10" s="7">
        <f t="shared" si="0"/>
        <v>0.0353982300884956</v>
      </c>
      <c r="S10" s="7">
        <f t="shared" si="1"/>
        <v>0.0305343511450382</v>
      </c>
      <c r="T10" s="19">
        <f t="shared" si="2"/>
        <v>0</v>
      </c>
      <c r="U10" s="18">
        <f t="shared" si="3"/>
        <v>-0.00486387894345741</v>
      </c>
    </row>
    <row r="11" spans="1:21">
      <c r="A11" s="6" t="s">
        <v>26</v>
      </c>
      <c r="B11" s="6">
        <v>7</v>
      </c>
      <c r="C11" s="6">
        <v>8</v>
      </c>
      <c r="D11" s="7">
        <v>0.0429447852760736</v>
      </c>
      <c r="E11" s="7">
        <v>0.0416666666666667</v>
      </c>
      <c r="F11" s="19">
        <v>1</v>
      </c>
      <c r="G11" s="18">
        <v>-0.00127811860940696</v>
      </c>
      <c r="I11" s="35"/>
      <c r="J11" s="35"/>
      <c r="L11" s="6" t="s">
        <v>29</v>
      </c>
      <c r="M11" s="36">
        <v>596</v>
      </c>
      <c r="N11" s="36">
        <v>787</v>
      </c>
      <c r="O11" s="6" t="s">
        <v>29</v>
      </c>
      <c r="P11" s="6">
        <v>11</v>
      </c>
      <c r="Q11" s="6">
        <v>15</v>
      </c>
      <c r="R11" s="7">
        <f t="shared" si="0"/>
        <v>0.0184563758389262</v>
      </c>
      <c r="S11" s="7">
        <f t="shared" si="1"/>
        <v>0.0190597204574333</v>
      </c>
      <c r="T11" s="19">
        <f t="shared" si="2"/>
        <v>4</v>
      </c>
      <c r="U11" s="18">
        <f t="shared" si="3"/>
        <v>0.000603344618507116</v>
      </c>
    </row>
    <row r="12" spans="1:21">
      <c r="A12" s="6" t="s">
        <v>31</v>
      </c>
      <c r="B12" s="6">
        <v>2</v>
      </c>
      <c r="C12" s="6">
        <v>2</v>
      </c>
      <c r="D12" s="7">
        <v>0.0109289617486339</v>
      </c>
      <c r="E12" s="7">
        <v>0.0091324200913242</v>
      </c>
      <c r="F12" s="19">
        <v>0</v>
      </c>
      <c r="G12" s="18">
        <v>-0.00179654165730968</v>
      </c>
      <c r="I12" s="35"/>
      <c r="J12" s="35"/>
      <c r="L12" s="6" t="s">
        <v>30</v>
      </c>
      <c r="M12" s="36">
        <v>256</v>
      </c>
      <c r="N12" s="36">
        <v>314</v>
      </c>
      <c r="O12" s="6" t="s">
        <v>30</v>
      </c>
      <c r="P12" s="6">
        <v>13</v>
      </c>
      <c r="Q12" s="6">
        <v>16</v>
      </c>
      <c r="R12" s="7">
        <f t="shared" si="0"/>
        <v>0.05078125</v>
      </c>
      <c r="S12" s="7">
        <f t="shared" si="1"/>
        <v>0.0509554140127389</v>
      </c>
      <c r="T12" s="19">
        <f t="shared" si="2"/>
        <v>3</v>
      </c>
      <c r="U12" s="18">
        <f t="shared" si="3"/>
        <v>0.000174164012738856</v>
      </c>
    </row>
    <row r="13" spans="1:21">
      <c r="A13" s="6" t="s">
        <v>33</v>
      </c>
      <c r="B13" s="6">
        <v>3</v>
      </c>
      <c r="C13" s="6">
        <v>3</v>
      </c>
      <c r="D13" s="7">
        <v>0.03</v>
      </c>
      <c r="E13" s="7">
        <v>0.0265486725663717</v>
      </c>
      <c r="F13" s="19">
        <v>0</v>
      </c>
      <c r="G13" s="18">
        <v>-0.00345132743362832</v>
      </c>
      <c r="I13" s="35"/>
      <c r="J13" s="35"/>
      <c r="L13" s="6" t="s">
        <v>31</v>
      </c>
      <c r="M13" s="36">
        <v>183</v>
      </c>
      <c r="N13" s="36">
        <v>219</v>
      </c>
      <c r="O13" s="6" t="s">
        <v>31</v>
      </c>
      <c r="P13" s="6">
        <v>2</v>
      </c>
      <c r="Q13" s="6">
        <v>2</v>
      </c>
      <c r="R13" s="7">
        <f t="shared" si="0"/>
        <v>0.0109289617486339</v>
      </c>
      <c r="S13" s="7">
        <f t="shared" si="1"/>
        <v>0.0091324200913242</v>
      </c>
      <c r="T13" s="19">
        <f t="shared" si="2"/>
        <v>0</v>
      </c>
      <c r="U13" s="18">
        <f t="shared" si="3"/>
        <v>-0.00179654165730968</v>
      </c>
    </row>
    <row r="14" spans="1:21">
      <c r="A14" s="6" t="s">
        <v>28</v>
      </c>
      <c r="B14" s="6">
        <v>4</v>
      </c>
      <c r="C14" s="6">
        <v>4</v>
      </c>
      <c r="D14" s="7">
        <v>0.0353982300884956</v>
      </c>
      <c r="E14" s="7">
        <v>0.0305343511450382</v>
      </c>
      <c r="F14" s="19">
        <v>0</v>
      </c>
      <c r="G14" s="18">
        <v>-0.00486387894345741</v>
      </c>
      <c r="L14" s="6" t="s">
        <v>32</v>
      </c>
      <c r="M14" s="36">
        <v>33</v>
      </c>
      <c r="N14" s="36">
        <v>40</v>
      </c>
      <c r="O14" s="6" t="s">
        <v>32</v>
      </c>
      <c r="P14" s="6">
        <v>0</v>
      </c>
      <c r="Q14" s="6">
        <v>1</v>
      </c>
      <c r="R14" s="7">
        <f t="shared" si="0"/>
        <v>0</v>
      </c>
      <c r="S14" s="7">
        <f t="shared" si="1"/>
        <v>0.025</v>
      </c>
      <c r="T14" s="19">
        <f t="shared" si="2"/>
        <v>1</v>
      </c>
      <c r="U14" s="18">
        <f t="shared" si="3"/>
        <v>0.025</v>
      </c>
    </row>
    <row r="15" spans="1:21">
      <c r="A15" s="6" t="s">
        <v>24</v>
      </c>
      <c r="B15" s="6">
        <v>4</v>
      </c>
      <c r="C15" s="6">
        <v>4</v>
      </c>
      <c r="D15" s="7">
        <v>0.0512820512820513</v>
      </c>
      <c r="E15" s="7">
        <v>0.0416666666666667</v>
      </c>
      <c r="F15" s="19">
        <v>0</v>
      </c>
      <c r="G15" s="18">
        <v>-0.00961538461538462</v>
      </c>
      <c r="L15" s="6" t="s">
        <v>33</v>
      </c>
      <c r="M15" s="36">
        <v>100</v>
      </c>
      <c r="N15" s="36">
        <v>113</v>
      </c>
      <c r="O15" s="6" t="s">
        <v>33</v>
      </c>
      <c r="P15" s="6">
        <v>3</v>
      </c>
      <c r="Q15" s="6">
        <v>3</v>
      </c>
      <c r="R15" s="7">
        <f t="shared" si="0"/>
        <v>0.03</v>
      </c>
      <c r="S15" s="7">
        <f t="shared" si="1"/>
        <v>0.0265486725663717</v>
      </c>
      <c r="T15" s="19">
        <f t="shared" si="2"/>
        <v>0</v>
      </c>
      <c r="U15" s="18">
        <f t="shared" si="3"/>
        <v>-0.00345132743362832</v>
      </c>
    </row>
    <row r="16" spans="1:21">
      <c r="A16" s="6" t="s">
        <v>34</v>
      </c>
      <c r="B16" s="6">
        <v>89</v>
      </c>
      <c r="C16" s="6">
        <v>119</v>
      </c>
      <c r="D16" s="7">
        <v>0.0338918507235339</v>
      </c>
      <c r="E16" s="7">
        <v>0.0370024875621891</v>
      </c>
      <c r="F16" s="19">
        <v>30</v>
      </c>
      <c r="G16" s="18">
        <v>0.00311063683865516</v>
      </c>
      <c r="L16" s="6" t="s">
        <v>34</v>
      </c>
      <c r="M16" s="37">
        <v>2626</v>
      </c>
      <c r="N16" s="37">
        <v>3216</v>
      </c>
      <c r="O16" s="6" t="s">
        <v>34</v>
      </c>
      <c r="P16" s="6">
        <v>89</v>
      </c>
      <c r="Q16" s="6">
        <v>119</v>
      </c>
      <c r="R16" s="7">
        <f t="shared" si="0"/>
        <v>0.0338918507235339</v>
      </c>
      <c r="S16" s="7">
        <f t="shared" si="1"/>
        <v>0.0370024875621891</v>
      </c>
      <c r="T16" s="19">
        <f t="shared" si="2"/>
        <v>30</v>
      </c>
      <c r="U16" s="18">
        <f t="shared" si="3"/>
        <v>0.00311063683865516</v>
      </c>
    </row>
    <row r="17" spans="9:10">
      <c r="I17" s="35"/>
      <c r="J17" s="35"/>
    </row>
    <row r="18" spans="9:10">
      <c r="I18" s="35"/>
      <c r="J18" s="35"/>
    </row>
    <row r="20" spans="9:10">
      <c r="I20" s="35"/>
      <c r="J20" s="35"/>
    </row>
    <row r="23" spans="9:9">
      <c r="I23" s="35"/>
    </row>
    <row r="25" spans="9:10">
      <c r="I25" s="35"/>
      <c r="J25" s="35"/>
    </row>
    <row r="26" spans="9:10">
      <c r="I26" s="35"/>
      <c r="J26" s="35"/>
    </row>
    <row r="27" spans="9:10">
      <c r="I27" s="35"/>
      <c r="J27" s="35"/>
    </row>
    <row r="28" spans="9:10">
      <c r="I28" s="35"/>
      <c r="J28" s="35"/>
    </row>
    <row r="29" spans="9:10">
      <c r="I29" s="35"/>
      <c r="J29" s="35"/>
    </row>
  </sheetData>
  <sheetProtection formatCells="0" insertHyperlinks="0" autoFilter="0"/>
  <mergeCells count="8">
    <mergeCell ref="A1:G1"/>
    <mergeCell ref="B2:C2"/>
    <mergeCell ref="D2:E2"/>
    <mergeCell ref="F2:G2"/>
    <mergeCell ref="M2:N2"/>
    <mergeCell ref="P2:Q2"/>
    <mergeCell ref="R2:S2"/>
    <mergeCell ref="T2:U2"/>
  </mergeCells>
  <conditionalFormatting sqref="F4:F1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4:G1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3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9"/>
  <sheetViews>
    <sheetView workbookViewId="0">
      <selection activeCell="A1" sqref="A1:D15"/>
    </sheetView>
  </sheetViews>
  <sheetFormatPr defaultColWidth="9" defaultRowHeight="14.25"/>
  <cols>
    <col min="2" max="2" width="9" style="25"/>
    <col min="4" max="4" width="9" style="25"/>
  </cols>
  <sheetData>
    <row r="1" spans="1:4">
      <c r="A1" s="3" t="s">
        <v>43</v>
      </c>
      <c r="B1" s="3"/>
      <c r="C1" s="3"/>
      <c r="D1" s="3"/>
    </row>
    <row r="2" ht="28.5" spans="1:18">
      <c r="A2" s="4" t="s">
        <v>1</v>
      </c>
      <c r="B2" s="5" t="s">
        <v>44</v>
      </c>
      <c r="C2" s="4" t="s">
        <v>45</v>
      </c>
      <c r="D2" s="5" t="s">
        <v>46</v>
      </c>
      <c r="O2" s="27" t="s">
        <v>1</v>
      </c>
      <c r="P2" s="27" t="s">
        <v>47</v>
      </c>
      <c r="Q2" s="27" t="s">
        <v>45</v>
      </c>
      <c r="R2" s="27" t="s">
        <v>46</v>
      </c>
    </row>
    <row r="3" ht="15" spans="1:18">
      <c r="A3" s="6" t="s">
        <v>28</v>
      </c>
      <c r="B3" s="7">
        <v>0.9811</v>
      </c>
      <c r="C3" s="8">
        <v>0.88</v>
      </c>
      <c r="D3" s="7">
        <v>0.1011</v>
      </c>
      <c r="G3" s="26"/>
      <c r="O3" s="28" t="s">
        <v>22</v>
      </c>
      <c r="P3" s="7">
        <v>0.8845</v>
      </c>
      <c r="Q3" s="31">
        <v>0.88</v>
      </c>
      <c r="R3" s="32">
        <f>P3-Q3</f>
        <v>0.00450000000000006</v>
      </c>
    </row>
    <row r="4" ht="15" spans="1:18">
      <c r="A4" s="6" t="s">
        <v>27</v>
      </c>
      <c r="B4" s="7">
        <v>0.9685</v>
      </c>
      <c r="C4" s="8">
        <v>0.88</v>
      </c>
      <c r="D4" s="7">
        <v>0.0884999999999999</v>
      </c>
      <c r="O4" s="28" t="s">
        <v>23</v>
      </c>
      <c r="P4" s="7">
        <v>0.8976</v>
      </c>
      <c r="Q4" s="31">
        <v>0.88</v>
      </c>
      <c r="R4" s="32">
        <f t="shared" ref="R4:R15" si="0">P4-Q4</f>
        <v>0.0176000000000001</v>
      </c>
    </row>
    <row r="5" ht="15" spans="1:18">
      <c r="A5" s="6" t="s">
        <v>24</v>
      </c>
      <c r="B5" s="7">
        <v>0.9437</v>
      </c>
      <c r="C5" s="8">
        <v>0.88</v>
      </c>
      <c r="D5" s="7">
        <v>0.0637000000000001</v>
      </c>
      <c r="O5" s="28" t="s">
        <v>24</v>
      </c>
      <c r="P5" s="7">
        <v>0.9437</v>
      </c>
      <c r="Q5" s="31">
        <v>0.88</v>
      </c>
      <c r="R5" s="32">
        <f t="shared" si="0"/>
        <v>0.0637000000000001</v>
      </c>
    </row>
    <row r="6" ht="15" spans="1:18">
      <c r="A6" s="6" t="s">
        <v>26</v>
      </c>
      <c r="B6" s="7">
        <v>0.9437</v>
      </c>
      <c r="C6" s="8">
        <v>0.88</v>
      </c>
      <c r="D6" s="7">
        <v>0.0637000000000001</v>
      </c>
      <c r="O6" s="28" t="s">
        <v>25</v>
      </c>
      <c r="P6" s="7">
        <v>0.9276</v>
      </c>
      <c r="Q6" s="31">
        <v>0.88</v>
      </c>
      <c r="R6" s="32">
        <f t="shared" si="0"/>
        <v>0.0476000000000001</v>
      </c>
    </row>
    <row r="7" ht="15" spans="1:18">
      <c r="A7" s="6" t="s">
        <v>25</v>
      </c>
      <c r="B7" s="7">
        <v>0.9276</v>
      </c>
      <c r="C7" s="8">
        <v>0.88</v>
      </c>
      <c r="D7" s="7">
        <v>0.0476000000000001</v>
      </c>
      <c r="O7" s="28" t="s">
        <v>26</v>
      </c>
      <c r="P7" s="7">
        <v>0.9437</v>
      </c>
      <c r="Q7" s="31">
        <v>0.88</v>
      </c>
      <c r="R7" s="32">
        <f t="shared" si="0"/>
        <v>0.0637000000000001</v>
      </c>
    </row>
    <row r="8" ht="15" spans="1:18">
      <c r="A8" s="6" t="s">
        <v>32</v>
      </c>
      <c r="B8" s="7">
        <v>0.9231</v>
      </c>
      <c r="C8" s="8">
        <v>0.88</v>
      </c>
      <c r="D8" s="7">
        <v>0.0431</v>
      </c>
      <c r="O8" s="28" t="s">
        <v>27</v>
      </c>
      <c r="P8" s="7">
        <v>0.9685</v>
      </c>
      <c r="Q8" s="31">
        <v>0.88</v>
      </c>
      <c r="R8" s="32">
        <f t="shared" si="0"/>
        <v>0.0884999999999999</v>
      </c>
    </row>
    <row r="9" ht="15" spans="1:18">
      <c r="A9" s="6" t="s">
        <v>30</v>
      </c>
      <c r="B9" s="7">
        <v>0.9185</v>
      </c>
      <c r="C9" s="8">
        <v>0.88</v>
      </c>
      <c r="D9" s="7">
        <v>0.0385</v>
      </c>
      <c r="O9" s="28" t="s">
        <v>28</v>
      </c>
      <c r="P9" s="7">
        <v>0.9811</v>
      </c>
      <c r="Q9" s="31">
        <v>0.88</v>
      </c>
      <c r="R9" s="32">
        <f t="shared" si="0"/>
        <v>0.1011</v>
      </c>
    </row>
    <row r="10" ht="15" spans="1:18">
      <c r="A10" s="6" t="s">
        <v>31</v>
      </c>
      <c r="B10" s="7">
        <v>0.9101</v>
      </c>
      <c r="C10" s="8">
        <v>0.88</v>
      </c>
      <c r="D10" s="7">
        <v>0.0301</v>
      </c>
      <c r="O10" s="28" t="s">
        <v>29</v>
      </c>
      <c r="P10" s="7">
        <v>0.846</v>
      </c>
      <c r="Q10" s="31">
        <v>0.88</v>
      </c>
      <c r="R10" s="32">
        <f t="shared" si="0"/>
        <v>-0.034</v>
      </c>
    </row>
    <row r="11" ht="15" spans="1:18">
      <c r="A11" s="6" t="s">
        <v>33</v>
      </c>
      <c r="B11" s="7">
        <v>0.907</v>
      </c>
      <c r="C11" s="8">
        <v>0.88</v>
      </c>
      <c r="D11" s="7">
        <v>0.027</v>
      </c>
      <c r="O11" s="28" t="s">
        <v>30</v>
      </c>
      <c r="P11" s="7">
        <v>0.9185</v>
      </c>
      <c r="Q11" s="31">
        <v>0.88</v>
      </c>
      <c r="R11" s="32">
        <f t="shared" si="0"/>
        <v>0.0385</v>
      </c>
    </row>
    <row r="12" ht="16.5" spans="1:18">
      <c r="A12" s="6" t="s">
        <v>23</v>
      </c>
      <c r="B12" s="7">
        <v>0.8976</v>
      </c>
      <c r="C12" s="8">
        <v>0.88</v>
      </c>
      <c r="D12" s="7">
        <v>0.0176000000000001</v>
      </c>
      <c r="O12" s="29" t="s">
        <v>31</v>
      </c>
      <c r="P12" s="7">
        <v>0.9101</v>
      </c>
      <c r="Q12" s="31">
        <v>0.88</v>
      </c>
      <c r="R12" s="32">
        <f t="shared" si="0"/>
        <v>0.0301</v>
      </c>
    </row>
    <row r="13" spans="1:18">
      <c r="A13" s="6" t="s">
        <v>22</v>
      </c>
      <c r="B13" s="7">
        <v>0.8845</v>
      </c>
      <c r="C13" s="8">
        <v>0.88</v>
      </c>
      <c r="D13" s="7">
        <v>0.00450000000000006</v>
      </c>
      <c r="O13" s="30" t="s">
        <v>32</v>
      </c>
      <c r="P13" s="7">
        <v>0.9231</v>
      </c>
      <c r="Q13" s="31">
        <v>0.88</v>
      </c>
      <c r="R13" s="32">
        <f t="shared" si="0"/>
        <v>0.0431</v>
      </c>
    </row>
    <row r="14" spans="1:18">
      <c r="A14" s="6" t="s">
        <v>29</v>
      </c>
      <c r="B14" s="7">
        <v>0.846</v>
      </c>
      <c r="C14" s="8">
        <v>0.88</v>
      </c>
      <c r="D14" s="7">
        <v>-0.034</v>
      </c>
      <c r="O14" s="30" t="s">
        <v>33</v>
      </c>
      <c r="P14" s="7">
        <v>0.907</v>
      </c>
      <c r="Q14" s="31">
        <v>0.88</v>
      </c>
      <c r="R14" s="32">
        <f t="shared" si="0"/>
        <v>0.027</v>
      </c>
    </row>
    <row r="15" spans="1:18">
      <c r="A15" s="6" t="s">
        <v>34</v>
      </c>
      <c r="B15" s="7">
        <v>0.9021</v>
      </c>
      <c r="C15" s="8">
        <v>0.88</v>
      </c>
      <c r="D15" s="7">
        <v>0.0220999999999999</v>
      </c>
      <c r="O15" s="30" t="s">
        <v>34</v>
      </c>
      <c r="P15" s="7">
        <v>0.9021</v>
      </c>
      <c r="Q15" s="31">
        <v>0.88</v>
      </c>
      <c r="R15" s="32">
        <f t="shared" si="0"/>
        <v>0.0220999999999999</v>
      </c>
    </row>
    <row r="19" spans="15:15">
      <c r="O19" t="s">
        <v>48</v>
      </c>
    </row>
  </sheetData>
  <sheetProtection formatCells="0" insertHyperlinks="0" autoFilter="0"/>
  <mergeCells count="1">
    <mergeCell ref="A1:D1"/>
  </mergeCells>
  <conditionalFormatting sqref="B3:B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workbookViewId="0">
      <selection activeCell="A1" sqref="A1:D15"/>
    </sheetView>
  </sheetViews>
  <sheetFormatPr defaultColWidth="9" defaultRowHeight="12.75"/>
  <cols>
    <col min="1" max="1" width="9" style="10"/>
    <col min="2" max="2" width="9" style="11"/>
    <col min="3" max="3" width="9" style="10"/>
    <col min="4" max="4" width="9" style="11"/>
    <col min="5" max="12" width="9" style="10"/>
    <col min="13" max="14" width="5.925" style="10" customWidth="1"/>
    <col min="15" max="15" width="4.28333333333333" style="10" customWidth="1"/>
    <col min="16" max="16" width="5.925" style="10" customWidth="1"/>
    <col min="17" max="17" width="9" style="12"/>
    <col min="18" max="18" width="5.925" style="10" customWidth="1"/>
    <col min="19" max="16384" width="9" style="10"/>
  </cols>
  <sheetData>
    <row r="1" spans="1:4">
      <c r="A1" s="13" t="s">
        <v>49</v>
      </c>
      <c r="B1" s="14"/>
      <c r="C1" s="14"/>
      <c r="D1" s="15"/>
    </row>
    <row r="2" s="9" customFormat="1" ht="25.5" spans="1:19">
      <c r="A2" s="4" t="s">
        <v>1</v>
      </c>
      <c r="B2" s="5" t="s">
        <v>50</v>
      </c>
      <c r="C2" s="4" t="s">
        <v>45</v>
      </c>
      <c r="D2" s="5" t="s">
        <v>46</v>
      </c>
      <c r="P2" s="20" t="s">
        <v>1</v>
      </c>
      <c r="Q2" s="23" t="s">
        <v>50</v>
      </c>
      <c r="R2" s="20" t="s">
        <v>45</v>
      </c>
      <c r="S2" s="20" t="s">
        <v>46</v>
      </c>
    </row>
    <row r="3" spans="1:19">
      <c r="A3" s="6" t="s">
        <v>28</v>
      </c>
      <c r="B3" s="16">
        <v>0.9444</v>
      </c>
      <c r="C3" s="17">
        <v>0.85</v>
      </c>
      <c r="D3" s="18">
        <v>0.0944</v>
      </c>
      <c r="L3" s="21"/>
      <c r="M3" s="21"/>
      <c r="N3" s="21"/>
      <c r="O3" s="21"/>
      <c r="P3" s="6" t="s">
        <v>22</v>
      </c>
      <c r="Q3" s="7">
        <v>0.8759</v>
      </c>
      <c r="R3" s="8">
        <v>0.85</v>
      </c>
      <c r="S3" s="24">
        <f>Q3-R3</f>
        <v>0.0259</v>
      </c>
    </row>
    <row r="4" spans="1:19">
      <c r="A4" s="6" t="s">
        <v>27</v>
      </c>
      <c r="B4" s="16">
        <v>0.8978</v>
      </c>
      <c r="C4" s="17">
        <v>0.85</v>
      </c>
      <c r="D4" s="18">
        <v>0.0478000000000001</v>
      </c>
      <c r="L4" s="21"/>
      <c r="M4" s="21"/>
      <c r="N4" s="21"/>
      <c r="O4" s="21"/>
      <c r="P4" s="6" t="s">
        <v>23</v>
      </c>
      <c r="Q4" s="7">
        <v>0.8598</v>
      </c>
      <c r="R4" s="8">
        <v>0.85</v>
      </c>
      <c r="S4" s="24">
        <f t="shared" ref="S4:S15" si="0">Q4-R4</f>
        <v>0.00980000000000003</v>
      </c>
    </row>
    <row r="5" spans="1:19">
      <c r="A5" s="6" t="s">
        <v>26</v>
      </c>
      <c r="B5" s="16">
        <v>0.8933</v>
      </c>
      <c r="C5" s="17">
        <v>0.85</v>
      </c>
      <c r="D5" s="18">
        <v>0.0433</v>
      </c>
      <c r="L5" s="21"/>
      <c r="M5" s="21"/>
      <c r="N5" s="21"/>
      <c r="O5" s="21"/>
      <c r="P5" s="6" t="s">
        <v>24</v>
      </c>
      <c r="Q5" s="7">
        <v>0.8378</v>
      </c>
      <c r="R5" s="8">
        <v>0.85</v>
      </c>
      <c r="S5" s="24">
        <f t="shared" si="0"/>
        <v>-0.0122</v>
      </c>
    </row>
    <row r="6" spans="1:19">
      <c r="A6" s="19" t="s">
        <v>25</v>
      </c>
      <c r="B6" s="16">
        <v>0.8846</v>
      </c>
      <c r="C6" s="17">
        <v>0.85</v>
      </c>
      <c r="D6" s="18">
        <v>0.0346</v>
      </c>
      <c r="L6" s="21"/>
      <c r="M6" s="21"/>
      <c r="N6" s="21"/>
      <c r="O6" s="21"/>
      <c r="P6" s="6" t="s">
        <v>25</v>
      </c>
      <c r="Q6" s="7">
        <v>0.8846</v>
      </c>
      <c r="R6" s="8">
        <v>0.85</v>
      </c>
      <c r="S6" s="24">
        <f t="shared" si="0"/>
        <v>0.0346</v>
      </c>
    </row>
    <row r="7" spans="1:19">
      <c r="A7" s="6" t="s">
        <v>31</v>
      </c>
      <c r="B7" s="16">
        <v>0.883</v>
      </c>
      <c r="C7" s="17">
        <v>0.85</v>
      </c>
      <c r="D7" s="18">
        <v>0.033</v>
      </c>
      <c r="L7" s="21"/>
      <c r="M7" s="21"/>
      <c r="N7" s="21"/>
      <c r="O7" s="21"/>
      <c r="P7" s="6" t="s">
        <v>26</v>
      </c>
      <c r="Q7" s="7">
        <v>0.8933</v>
      </c>
      <c r="R7" s="8">
        <v>0.85</v>
      </c>
      <c r="S7" s="24">
        <f t="shared" si="0"/>
        <v>0.0433</v>
      </c>
    </row>
    <row r="8" spans="1:19">
      <c r="A8" s="6" t="s">
        <v>22</v>
      </c>
      <c r="B8" s="16">
        <v>0.8759</v>
      </c>
      <c r="C8" s="17">
        <v>0.85</v>
      </c>
      <c r="D8" s="18">
        <v>0.0259</v>
      </c>
      <c r="L8" s="21"/>
      <c r="M8" s="21"/>
      <c r="N8" s="21"/>
      <c r="O8" s="21"/>
      <c r="P8" s="6" t="s">
        <v>27</v>
      </c>
      <c r="Q8" s="7">
        <v>0.8978</v>
      </c>
      <c r="R8" s="8">
        <v>0.85</v>
      </c>
      <c r="S8" s="24">
        <f t="shared" si="0"/>
        <v>0.0478000000000001</v>
      </c>
    </row>
    <row r="9" spans="1:19">
      <c r="A9" s="6" t="s">
        <v>23</v>
      </c>
      <c r="B9" s="16">
        <v>0.8598</v>
      </c>
      <c r="C9" s="17">
        <v>0.85</v>
      </c>
      <c r="D9" s="18">
        <v>0.00980000000000003</v>
      </c>
      <c r="L9" s="21"/>
      <c r="M9" s="21"/>
      <c r="N9" s="21"/>
      <c r="O9" s="21"/>
      <c r="P9" s="6" t="s">
        <v>28</v>
      </c>
      <c r="Q9" s="7">
        <v>0.9444</v>
      </c>
      <c r="R9" s="8">
        <v>0.85</v>
      </c>
      <c r="S9" s="24">
        <f t="shared" si="0"/>
        <v>0.0944</v>
      </c>
    </row>
    <row r="10" spans="1:19">
      <c r="A10" s="6" t="s">
        <v>32</v>
      </c>
      <c r="B10" s="16">
        <v>0.8462</v>
      </c>
      <c r="C10" s="17">
        <v>0.85</v>
      </c>
      <c r="D10" s="18">
        <v>-0.00379999999999991</v>
      </c>
      <c r="L10" s="21"/>
      <c r="M10" s="21"/>
      <c r="N10" s="21"/>
      <c r="O10" s="21"/>
      <c r="P10" s="6" t="s">
        <v>29</v>
      </c>
      <c r="Q10" s="7">
        <v>0.8175</v>
      </c>
      <c r="R10" s="8">
        <v>0.85</v>
      </c>
      <c r="S10" s="24">
        <f t="shared" si="0"/>
        <v>-0.0325</v>
      </c>
    </row>
    <row r="11" spans="1:19">
      <c r="A11" s="6" t="s">
        <v>24</v>
      </c>
      <c r="B11" s="16">
        <v>0.8378</v>
      </c>
      <c r="C11" s="17">
        <v>0.85</v>
      </c>
      <c r="D11" s="18">
        <v>-0.0122</v>
      </c>
      <c r="L11" s="21"/>
      <c r="M11" s="21"/>
      <c r="N11" s="21"/>
      <c r="O11" s="21"/>
      <c r="P11" s="6" t="s">
        <v>30</v>
      </c>
      <c r="Q11" s="7">
        <v>0.8061</v>
      </c>
      <c r="R11" s="8">
        <v>0.85</v>
      </c>
      <c r="S11" s="24">
        <f t="shared" si="0"/>
        <v>-0.0438999999999999</v>
      </c>
    </row>
    <row r="12" spans="1:19">
      <c r="A12" s="6" t="s">
        <v>29</v>
      </c>
      <c r="B12" s="16">
        <v>0.8175</v>
      </c>
      <c r="C12" s="17">
        <v>0.85</v>
      </c>
      <c r="D12" s="18">
        <v>-0.0325</v>
      </c>
      <c r="L12" s="21"/>
      <c r="M12" s="21"/>
      <c r="N12" s="21"/>
      <c r="O12" s="21"/>
      <c r="P12" s="6" t="s">
        <v>31</v>
      </c>
      <c r="Q12" s="7">
        <v>0.883</v>
      </c>
      <c r="R12" s="8">
        <v>0.85</v>
      </c>
      <c r="S12" s="24">
        <f t="shared" si="0"/>
        <v>0.033</v>
      </c>
    </row>
    <row r="13" spans="1:19">
      <c r="A13" s="6" t="s">
        <v>33</v>
      </c>
      <c r="B13" s="16">
        <v>0.8125</v>
      </c>
      <c r="C13" s="17">
        <v>0.85</v>
      </c>
      <c r="D13" s="18">
        <v>-0.0375</v>
      </c>
      <c r="L13" s="21"/>
      <c r="M13" s="21"/>
      <c r="N13" s="21"/>
      <c r="O13" s="21"/>
      <c r="P13" s="6" t="s">
        <v>32</v>
      </c>
      <c r="Q13" s="7">
        <v>0.8462</v>
      </c>
      <c r="R13" s="8">
        <v>0.85</v>
      </c>
      <c r="S13" s="24">
        <f t="shared" si="0"/>
        <v>-0.00379999999999991</v>
      </c>
    </row>
    <row r="14" spans="1:19">
      <c r="A14" s="6" t="s">
        <v>30</v>
      </c>
      <c r="B14" s="16">
        <v>0.8061</v>
      </c>
      <c r="C14" s="17">
        <v>0.85</v>
      </c>
      <c r="D14" s="18">
        <v>-0.0438999999999999</v>
      </c>
      <c r="L14" s="21"/>
      <c r="M14" s="21"/>
      <c r="N14" s="21"/>
      <c r="O14" s="21"/>
      <c r="P14" s="6" t="s">
        <v>33</v>
      </c>
      <c r="Q14" s="7">
        <v>0.8125</v>
      </c>
      <c r="R14" s="8">
        <v>0.85</v>
      </c>
      <c r="S14" s="24">
        <f t="shared" si="0"/>
        <v>-0.0375</v>
      </c>
    </row>
    <row r="15" spans="1:19">
      <c r="A15" s="6" t="s">
        <v>34</v>
      </c>
      <c r="B15" s="7">
        <v>0.8546</v>
      </c>
      <c r="C15" s="17">
        <v>0.85</v>
      </c>
      <c r="D15" s="18">
        <v>0.00459999999999994</v>
      </c>
      <c r="L15" s="21"/>
      <c r="M15" s="21"/>
      <c r="N15" s="21"/>
      <c r="O15" s="21"/>
      <c r="P15" s="6" t="s">
        <v>34</v>
      </c>
      <c r="Q15" s="7">
        <v>0.8546</v>
      </c>
      <c r="R15" s="8">
        <v>0.85</v>
      </c>
      <c r="S15" s="24">
        <f t="shared" si="0"/>
        <v>0.00459999999999994</v>
      </c>
    </row>
    <row r="17" ht="15.75" spans="10:10">
      <c r="J17" s="22"/>
    </row>
  </sheetData>
  <sheetProtection formatCells="0" insertHyperlinks="0" autoFilter="0"/>
  <mergeCells count="1">
    <mergeCell ref="A1:D1"/>
  </mergeCells>
  <conditionalFormatting sqref="B3:B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5"/>
  <sheetViews>
    <sheetView workbookViewId="0">
      <selection activeCell="A1" sqref="A1:D15"/>
    </sheetView>
  </sheetViews>
  <sheetFormatPr defaultColWidth="9" defaultRowHeight="12"/>
  <cols>
    <col min="1" max="16384" width="9" style="2"/>
  </cols>
  <sheetData>
    <row r="1" ht="12.75" spans="1:4">
      <c r="A1" s="3" t="s">
        <v>51</v>
      </c>
      <c r="B1" s="3"/>
      <c r="C1" s="3"/>
      <c r="D1" s="3"/>
    </row>
    <row r="2" ht="25.5" spans="1:16">
      <c r="A2" s="4" t="s">
        <v>1</v>
      </c>
      <c r="B2" s="5" t="s">
        <v>52</v>
      </c>
      <c r="C2" s="4" t="s">
        <v>45</v>
      </c>
      <c r="D2" s="5" t="s">
        <v>46</v>
      </c>
      <c r="M2" s="4" t="s">
        <v>1</v>
      </c>
      <c r="N2" s="5" t="s">
        <v>52</v>
      </c>
      <c r="O2" s="4" t="s">
        <v>45</v>
      </c>
      <c r="P2" s="5" t="s">
        <v>46</v>
      </c>
    </row>
    <row r="3" ht="12.75" spans="1:16">
      <c r="A3" s="6" t="s">
        <v>27</v>
      </c>
      <c r="B3" s="7">
        <v>1</v>
      </c>
      <c r="C3" s="8">
        <v>0.96</v>
      </c>
      <c r="D3" s="7">
        <v>0.04</v>
      </c>
      <c r="M3" s="6" t="s">
        <v>22</v>
      </c>
      <c r="N3" s="7">
        <v>0.9576</v>
      </c>
      <c r="O3" s="8">
        <v>0.96</v>
      </c>
      <c r="P3" s="7">
        <f>N3-O3</f>
        <v>-0.00239999999999996</v>
      </c>
    </row>
    <row r="4" ht="12.75" spans="1:16">
      <c r="A4" s="6" t="s">
        <v>28</v>
      </c>
      <c r="B4" s="7">
        <v>1</v>
      </c>
      <c r="C4" s="8">
        <v>0.96</v>
      </c>
      <c r="D4" s="7">
        <v>0.04</v>
      </c>
      <c r="M4" s="6" t="s">
        <v>23</v>
      </c>
      <c r="N4" s="7">
        <v>0.9634</v>
      </c>
      <c r="O4" s="8">
        <v>0.96</v>
      </c>
      <c r="P4" s="7">
        <f t="shared" ref="P4:P15" si="0">N4-O4</f>
        <v>0.00340000000000007</v>
      </c>
    </row>
    <row r="5" ht="12.75" spans="1:16">
      <c r="A5" s="6" t="s">
        <v>33</v>
      </c>
      <c r="B5" s="7">
        <v>1</v>
      </c>
      <c r="C5" s="8">
        <v>0.96</v>
      </c>
      <c r="D5" s="7">
        <v>0.04</v>
      </c>
      <c r="M5" s="6" t="s">
        <v>24</v>
      </c>
      <c r="N5" s="7">
        <v>0.9552</v>
      </c>
      <c r="O5" s="8">
        <v>0.96</v>
      </c>
      <c r="P5" s="7">
        <f t="shared" si="0"/>
        <v>-0.00480000000000003</v>
      </c>
    </row>
    <row r="6" ht="12.75" spans="1:16">
      <c r="A6" s="6" t="s">
        <v>31</v>
      </c>
      <c r="B6" s="7">
        <v>0.9759</v>
      </c>
      <c r="C6" s="8">
        <v>0.96</v>
      </c>
      <c r="D6" s="7">
        <v>0.0159</v>
      </c>
      <c r="M6" s="6" t="s">
        <v>25</v>
      </c>
      <c r="N6" s="7">
        <v>0.9527</v>
      </c>
      <c r="O6" s="8">
        <v>0.96</v>
      </c>
      <c r="P6" s="7">
        <f t="shared" si="0"/>
        <v>-0.00729999999999997</v>
      </c>
    </row>
    <row r="7" ht="12.75" spans="1:16">
      <c r="A7" s="6" t="s">
        <v>26</v>
      </c>
      <c r="B7" s="7">
        <v>0.9706</v>
      </c>
      <c r="C7" s="8">
        <v>0.96</v>
      </c>
      <c r="D7" s="7">
        <v>0.0106000000000001</v>
      </c>
      <c r="M7" s="6" t="s">
        <v>26</v>
      </c>
      <c r="N7" s="7">
        <v>0.9706</v>
      </c>
      <c r="O7" s="8">
        <v>0.96</v>
      </c>
      <c r="P7" s="7">
        <f t="shared" si="0"/>
        <v>0.0106000000000001</v>
      </c>
    </row>
    <row r="8" ht="12.75" spans="1:16">
      <c r="A8" s="6" t="s">
        <v>23</v>
      </c>
      <c r="B8" s="7">
        <v>0.9634</v>
      </c>
      <c r="C8" s="8">
        <v>0.96</v>
      </c>
      <c r="D8" s="7">
        <v>0.00340000000000007</v>
      </c>
      <c r="M8" s="6" t="s">
        <v>27</v>
      </c>
      <c r="N8" s="7">
        <v>1</v>
      </c>
      <c r="O8" s="8">
        <v>0.96</v>
      </c>
      <c r="P8" s="7">
        <f t="shared" si="0"/>
        <v>0.04</v>
      </c>
    </row>
    <row r="9" ht="12.75" spans="1:16">
      <c r="A9" s="6" t="s">
        <v>22</v>
      </c>
      <c r="B9" s="7">
        <v>0.9576</v>
      </c>
      <c r="C9" s="8">
        <v>0.96</v>
      </c>
      <c r="D9" s="7">
        <v>-0.00239999999999996</v>
      </c>
      <c r="M9" s="6" t="s">
        <v>28</v>
      </c>
      <c r="N9" s="7">
        <v>1</v>
      </c>
      <c r="O9" s="8">
        <v>0.96</v>
      </c>
      <c r="P9" s="7">
        <f t="shared" si="0"/>
        <v>0.04</v>
      </c>
    </row>
    <row r="10" ht="12.75" spans="1:16">
      <c r="A10" s="6" t="s">
        <v>24</v>
      </c>
      <c r="B10" s="7">
        <v>0.9552</v>
      </c>
      <c r="C10" s="8">
        <v>0.96</v>
      </c>
      <c r="D10" s="7">
        <v>-0.00480000000000003</v>
      </c>
      <c r="M10" s="6" t="s">
        <v>29</v>
      </c>
      <c r="N10" s="7">
        <v>0.942</v>
      </c>
      <c r="O10" s="8">
        <v>0.96</v>
      </c>
      <c r="P10" s="7">
        <f t="shared" si="0"/>
        <v>-0.0179999999999999</v>
      </c>
    </row>
    <row r="11" ht="12.75" spans="1:16">
      <c r="A11" s="6" t="s">
        <v>30</v>
      </c>
      <c r="B11" s="7">
        <v>0.9545</v>
      </c>
      <c r="C11" s="8">
        <v>0.96</v>
      </c>
      <c r="D11" s="7">
        <v>-0.00549999999999995</v>
      </c>
      <c r="M11" s="6" t="s">
        <v>30</v>
      </c>
      <c r="N11" s="7">
        <v>0.9545</v>
      </c>
      <c r="O11" s="8">
        <v>0.96</v>
      </c>
      <c r="P11" s="7">
        <f t="shared" si="0"/>
        <v>-0.00549999999999995</v>
      </c>
    </row>
    <row r="12" ht="12.75" spans="1:16">
      <c r="A12" s="6" t="s">
        <v>25</v>
      </c>
      <c r="B12" s="7">
        <v>0.9527</v>
      </c>
      <c r="C12" s="8">
        <v>0.96</v>
      </c>
      <c r="D12" s="7">
        <v>-0.00729999999999997</v>
      </c>
      <c r="M12" s="6" t="s">
        <v>31</v>
      </c>
      <c r="N12" s="7">
        <v>0.9759</v>
      </c>
      <c r="O12" s="8">
        <v>0.96</v>
      </c>
      <c r="P12" s="7">
        <f t="shared" si="0"/>
        <v>0.0159</v>
      </c>
    </row>
    <row r="13" ht="12.75" spans="1:16">
      <c r="A13" s="6" t="s">
        <v>29</v>
      </c>
      <c r="B13" s="7">
        <v>0.942</v>
      </c>
      <c r="C13" s="8">
        <v>0.96</v>
      </c>
      <c r="D13" s="7">
        <v>-0.0179999999999999</v>
      </c>
      <c r="M13" s="6" t="s">
        <v>32</v>
      </c>
      <c r="N13" s="7">
        <v>0.9231</v>
      </c>
      <c r="O13" s="8">
        <v>0.96</v>
      </c>
      <c r="P13" s="7">
        <f t="shared" si="0"/>
        <v>-0.0368999999999999</v>
      </c>
    </row>
    <row r="14" ht="12.75" spans="1:16">
      <c r="A14" s="6" t="s">
        <v>32</v>
      </c>
      <c r="B14" s="7">
        <v>0.9231</v>
      </c>
      <c r="C14" s="8">
        <v>0.96</v>
      </c>
      <c r="D14" s="7">
        <v>-0.0368999999999999</v>
      </c>
      <c r="M14" s="6" t="s">
        <v>33</v>
      </c>
      <c r="N14" s="7">
        <v>1</v>
      </c>
      <c r="O14" s="8">
        <v>0.96</v>
      </c>
      <c r="P14" s="7">
        <f t="shared" si="0"/>
        <v>0.04</v>
      </c>
    </row>
    <row r="15" ht="12.75" spans="1:16">
      <c r="A15" s="6" t="s">
        <v>34</v>
      </c>
      <c r="B15" s="7">
        <v>0.9605</v>
      </c>
      <c r="C15" s="8">
        <v>0.96</v>
      </c>
      <c r="D15" s="7">
        <v>0.000500000000000056</v>
      </c>
      <c r="M15" s="6" t="s">
        <v>34</v>
      </c>
      <c r="N15" s="7">
        <v>0.9605</v>
      </c>
      <c r="O15" s="8">
        <v>0.96</v>
      </c>
      <c r="P15" s="7">
        <f t="shared" si="0"/>
        <v>0.000500000000000056</v>
      </c>
    </row>
  </sheetData>
  <sheetProtection formatCells="0" insertHyperlinks="0" autoFilter="0"/>
  <mergeCells count="1">
    <mergeCell ref="A1:D1"/>
  </mergeCells>
  <conditionalFormatting sqref="B3:B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:D14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horizontalDpi="300" verticalDpi="3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cols>
    <col min="1" max="1" width="80.575" customWidth="1"/>
  </cols>
  <sheetData>
    <row r="1" ht="114" spans="1:1">
      <c r="A1" s="1" t="s">
        <v>53</v>
      </c>
    </row>
  </sheetData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/ > < w o S h e e t P r o p s   s h e e t S t i d = " 3 "   i n t e r l i n e O n O f f = " 0 "   i n t e r l i n e C o l o r = " 0 "   i s D b S h e e t = " 0 " / > < w o S h e e t P r o p s   s h e e t S t i d = " 4 "   i n t e r l i n e O n O f f = " 0 "   i n t e r l i n e C o l o r = " 0 "   i s D b S h e e t = " 0 " / > < w o S h e e t P r o p s   s h e e t S t i d = " 5 "   i n t e r l i n e O n O f f = " 0 "   i n t e r l i n e C o l o r = " 0 "   i s D b S h e e t = " 0 " / > < w o S h e e t P r o p s   s h e e t S t i d = " 6 "   i n t e r l i n e O n O f f = " 0 "   i n t e r l i n e C o l o r = " 0 "   i s D b S h e e t = " 0 " / > < / w o S h e e t s P r o p s > < w o B o o k P r o p s > < b o o k S e t t i n g s   i s F i l t e r S h a r e d = " 1 "   i s A u t o U p d a t e P a u s e d = " 0 "   f i l t e r T y p e = " c o n n "   i s M e r g e T a s k s A u t o U p d a t e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3 " / > < p i x e l a t o r L i s t   s h e e t S t i d = " 4 " / > < p i x e l a t o r L i s t   s h e e t S t i d = " 5 " / > < p i x e l a t o r L i s t   s h e e t S t i d = " 6 " / > < p i x e l a t o r L i s t   s h e e t S t i d = " 7 " / > < / p i x e l a t o r s > 
</file>

<file path=customXml/item3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管理端-移网质量类</vt:lpstr>
      <vt:lpstr>管理端-重复投诉率</vt:lpstr>
      <vt:lpstr>客户端-投诉问题解决满意度</vt:lpstr>
      <vt:lpstr>客户端-投诉问题解决率</vt:lpstr>
      <vt:lpstr>客户端-投诉问题响应率</vt:lpstr>
      <vt:lpstr>text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2015-06-06T02:19:00Z</dcterms:created>
  <dcterms:modified xsi:type="dcterms:W3CDTF">2023-02-15T06:38:00Z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CB35C0B11FC94754809E5CD5BCD8C01C_13</vt:lpwstr>
  </property>
</Properties>
</file>